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ndrea Carey\Downloads\"/>
    </mc:Choice>
  </mc:AlternateContent>
  <xr:revisionPtr revIDLastSave="0" documentId="8_{300CDC56-99CA-4C01-94D0-E04153E94998}" xr6:coauthVersionLast="47" xr6:coauthVersionMax="47" xr10:uidLastSave="{00000000-0000-0000-0000-000000000000}"/>
  <bookViews>
    <workbookView xWindow="-110" yWindow="-110" windowWidth="19420" windowHeight="10300" activeTab="1" xr2:uid="{BC3073F4-6ADA-42BE-B84C-A7B793C57CCE}"/>
  </bookViews>
  <sheets>
    <sheet name="All Households" sheetId="1" r:id="rId1"/>
    <sheet name="Sub-populations" sheetId="2" r:id="rId2"/>
  </sheets>
  <definedNames>
    <definedName name="_xlnm._FilterDatabase" localSheetId="0" hidden="1">'All Households'!$A$4:$Y$4</definedName>
    <definedName name="_xlnm._FilterDatabase" localSheetId="1" hidden="1">'Sub-populations'!$A$4:$M$4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 l="1"/>
  <c r="S6" i="1"/>
  <c r="R6" i="1"/>
  <c r="R8" i="1"/>
  <c r="S8" i="1"/>
  <c r="T8" i="1"/>
  <c r="T10" i="1"/>
  <c r="S10" i="1"/>
  <c r="R10" i="1"/>
  <c r="R12" i="1"/>
  <c r="S12" i="1"/>
  <c r="T12" i="1"/>
  <c r="T14" i="1"/>
  <c r="S14" i="1"/>
  <c r="R14" i="1"/>
  <c r="S16" i="1"/>
  <c r="T16" i="1"/>
  <c r="R16" i="1"/>
  <c r="T13" i="1"/>
  <c r="T11" i="1"/>
  <c r="T9" i="1"/>
  <c r="T7" i="1"/>
  <c r="T5" i="1"/>
  <c r="S5" i="1"/>
  <c r="S7" i="1"/>
  <c r="S9" i="1"/>
  <c r="S11" i="1"/>
  <c r="S13" i="1"/>
  <c r="S15" i="1"/>
  <c r="T15" i="1"/>
  <c r="T17" i="1"/>
  <c r="S17" i="1"/>
  <c r="R17" i="1"/>
  <c r="R15" i="1"/>
  <c r="R13" i="1"/>
  <c r="R11" i="1"/>
  <c r="R9" i="1"/>
  <c r="R7" i="1"/>
  <c r="R5" i="1"/>
  <c r="Q6" i="1"/>
  <c r="Q8" i="1"/>
  <c r="Q10" i="1"/>
  <c r="Q12" i="1"/>
  <c r="Q14" i="1"/>
  <c r="Q16" i="1"/>
  <c r="Q17" i="1"/>
  <c r="Q15" i="1"/>
  <c r="Q13" i="1"/>
  <c r="Q11" i="1"/>
  <c r="Q9" i="1"/>
  <c r="Q7" i="1"/>
  <c r="Q5" i="1"/>
  <c r="I18" i="1"/>
  <c r="J18" i="1"/>
  <c r="K18" i="1"/>
  <c r="D18" i="1"/>
  <c r="E18" i="1"/>
  <c r="F18" i="1"/>
  <c r="B18" i="1"/>
  <c r="P18" i="1"/>
  <c r="O18" i="1"/>
  <c r="N18" i="1"/>
  <c r="L18" i="1"/>
  <c r="M18" i="1"/>
  <c r="Q18" i="1" l="1"/>
  <c r="E14" i="2" l="1"/>
  <c r="M18" i="2"/>
  <c r="K18" i="2"/>
  <c r="J18" i="2"/>
  <c r="I18" i="2"/>
  <c r="G18" i="2"/>
  <c r="F18" i="2"/>
  <c r="D18" i="2"/>
  <c r="C18" i="2"/>
  <c r="B18" i="2"/>
  <c r="L17" i="2"/>
  <c r="H17" i="2"/>
  <c r="E17" i="2"/>
  <c r="L16" i="2"/>
  <c r="H16" i="2"/>
  <c r="E16" i="2"/>
  <c r="L15" i="2"/>
  <c r="H15" i="2"/>
  <c r="E15" i="2"/>
  <c r="L14" i="2"/>
  <c r="H14" i="2"/>
  <c r="L13" i="2"/>
  <c r="H13" i="2"/>
  <c r="E13" i="2"/>
  <c r="L12" i="2"/>
  <c r="H12" i="2"/>
  <c r="E12" i="2"/>
  <c r="L11" i="2"/>
  <c r="H11" i="2"/>
  <c r="E11" i="2"/>
  <c r="L10" i="2"/>
  <c r="H10" i="2"/>
  <c r="E10" i="2"/>
  <c r="L9" i="2"/>
  <c r="H9" i="2"/>
  <c r="E9" i="2"/>
  <c r="L8" i="2"/>
  <c r="H8" i="2"/>
  <c r="E8" i="2"/>
  <c r="L7" i="2"/>
  <c r="H7" i="2"/>
  <c r="E7" i="2"/>
  <c r="L6" i="2"/>
  <c r="H6" i="2"/>
  <c r="E6" i="2"/>
  <c r="L5" i="2"/>
  <c r="H5" i="2"/>
  <c r="E5" i="2"/>
  <c r="C18" i="1"/>
  <c r="G18" i="1"/>
  <c r="H18" i="1"/>
  <c r="R18" i="1"/>
  <c r="S18" i="1"/>
  <c r="T18" i="1"/>
  <c r="E18" i="2" l="1"/>
  <c r="H18" i="2"/>
  <c r="L18" i="2"/>
</calcChain>
</file>

<file path=xl/sharedStrings.xml><?xml version="1.0" encoding="utf-8"?>
<sst xmlns="http://schemas.openxmlformats.org/spreadsheetml/2006/main" count="54" uniqueCount="34">
  <si>
    <t>2025 Point-in-Time Count by Regional Committee</t>
  </si>
  <si>
    <t>NC Balance of State CoC
NC Balance of State Continuum of Care</t>
  </si>
  <si>
    <t>Regional Committee</t>
  </si>
  <si>
    <t>Families with Children Experiencing Homelessness</t>
  </si>
  <si>
    <t>Adults without Children Experiencing Homelessness</t>
  </si>
  <si>
    <t>Children without Guardians Experiencing Homelessness</t>
  </si>
  <si>
    <t>TOTAL PEOPLE EXPERIENCING HOMELESSNESS</t>
  </si>
  <si>
    <t>Living Situation</t>
  </si>
  <si>
    <t>Total Households</t>
  </si>
  <si>
    <t>Total People</t>
  </si>
  <si>
    <t>Emergency Shelter</t>
  </si>
  <si>
    <t>Transitional Housing</t>
  </si>
  <si>
    <t>Unsheltered</t>
  </si>
  <si>
    <t>ALL</t>
  </si>
  <si>
    <t xml:space="preserve">Footnote: </t>
  </si>
  <si>
    <t>Detail on counties included in NC BoS CoC Regional Committees is available at: https://ncceh.org/regional-committees/</t>
  </si>
  <si>
    <t xml:space="preserve">Households are categorized as Families with Children (Adults with Children), Adults without Children (over 18 Adults Only), and Children without Guardians (Child Only). </t>
  </si>
  <si>
    <t xml:space="preserve">For the purposes of the Point in Time Count, people are counted in three living situations according to HUD's Category 1 definition: Emergency Shelter, dedicated homeless Transitional Housing, and Unsheltered situations. </t>
  </si>
  <si>
    <t xml:space="preserve">This year, Hurricane Helene increased the Emergency Shelter beds available through FEMA in impacted counties. Those persons staying in Emergency Shelter continuing past the disaster declaration and those in Helene specific Emergency Shelter were both experiencing homelessness on the PIT night. </t>
  </si>
  <si>
    <t>Chronically Homeless (CH)</t>
  </si>
  <si>
    <t>Homeless Veterans</t>
  </si>
  <si>
    <t>Youth Households (everyone in household is under age 25)</t>
  </si>
  <si>
    <t>CH People in Families with Children</t>
  </si>
  <si>
    <t>CH Adults without Children</t>
  </si>
  <si>
    <t>CH Children without Guardians</t>
  </si>
  <si>
    <t>Total CH People</t>
  </si>
  <si>
    <t>Veterans in Families with Children</t>
  </si>
  <si>
    <t>Veterans without Children</t>
  </si>
  <si>
    <t>Total Veterans</t>
  </si>
  <si>
    <t>Chronically Homeless Veterans</t>
  </si>
  <si>
    <t>Unaccompanied Youth</t>
  </si>
  <si>
    <t>Youth Parents and Children</t>
  </si>
  <si>
    <t>Total Persons</t>
  </si>
  <si>
    <t>HUD's definition of Chronic Homelessness is a disability + twelve months experiencing homelessness: https://www.hudexchange.info/homelessness-assistance/coc-esg-virtual-binders/coc-esg-homeless-eligibility/definition-of-chronic-homelessness/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</si>
</sst>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11"/>
      <color theme="1"/>
      <name val="Calibri"/>
      <family val="2"/>
      <scheme val="minor"/>
    </font>
    <font>
      <sz val="10.5"/>
      <color rgb="FF000000"/>
      <name val="Calibri"/>
      <family val="2"/>
      <scheme val="minor"/>
    </font>
    <font>
      <sz val="10.5"/>
      <name val="Calibri"/>
      <family val="2"/>
      <scheme val="minor"/>
    </font>
    <font>
      <sz val="10"/>
      <color rgb="FF000000"/>
      <name val="Calibri"/>
      <family val="2"/>
      <scheme val="minor"/>
    </font>
    <font>
      <b/>
      <sz val="11"/>
      <name val="Calibri"/>
      <family val="2"/>
      <scheme val="minor"/>
    </font>
    <font>
      <sz val="11"/>
      <color rgb="FF000000"/>
      <name val="Times New Roman"/>
      <family val="1"/>
    </font>
    <font>
      <b/>
      <sz val="13"/>
      <name val="Calibri"/>
      <family val="2"/>
      <scheme val="minor"/>
    </font>
  </fonts>
  <fills count="8">
    <fill>
      <patternFill patternType="none"/>
    </fill>
    <fill>
      <patternFill patternType="gray125"/>
    </fill>
    <fill>
      <patternFill patternType="solid">
        <fgColor rgb="FFD7D7D7"/>
      </patternFill>
    </fill>
    <fill>
      <patternFill patternType="solid">
        <fgColor rgb="FF92CDDC"/>
      </patternFill>
    </fill>
    <fill>
      <patternFill patternType="solid">
        <fgColor rgb="FFB7DEE8"/>
      </patternFill>
    </fill>
    <fill>
      <patternFill patternType="solid">
        <fgColor rgb="FFCCCCCC"/>
      </patternFill>
    </fill>
    <fill>
      <patternFill patternType="solid">
        <fgColor rgb="FFB7DEE8"/>
        <bgColor indexed="64"/>
      </patternFill>
    </fill>
    <fill>
      <patternFill patternType="solid">
        <fgColor rgb="FF92CDDC"/>
        <bgColor indexed="64"/>
      </patternFill>
    </fill>
  </fills>
  <borders count="14">
    <border>
      <left/>
      <right/>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0" fontId="1" fillId="0" borderId="0"/>
  </cellStyleXfs>
  <cellXfs count="45">
    <xf numFmtId="0" fontId="0" fillId="0" borderId="0" xfId="0"/>
    <xf numFmtId="0" fontId="0" fillId="0" borderId="0" xfId="0" applyAlignment="1">
      <alignment horizontal="left" vertical="top"/>
    </xf>
    <xf numFmtId="0" fontId="0" fillId="0" borderId="0" xfId="0" applyAlignment="1">
      <alignment horizontal="center" vertical="top"/>
    </xf>
    <xf numFmtId="1" fontId="2" fillId="0" borderId="3" xfId="0" applyNumberFormat="1" applyFont="1" applyBorder="1" applyAlignment="1">
      <alignment horizontal="center" vertical="top" shrinkToFit="1"/>
    </xf>
    <xf numFmtId="0" fontId="2" fillId="0" borderId="3" xfId="0" applyFont="1" applyBorder="1" applyAlignment="1">
      <alignment horizontal="center" vertical="top" shrinkToFit="1"/>
    </xf>
    <xf numFmtId="1" fontId="2" fillId="0" borderId="2" xfId="0" applyNumberFormat="1" applyFont="1" applyBorder="1" applyAlignment="1">
      <alignment horizontal="center" vertical="top" shrinkToFit="1"/>
    </xf>
    <xf numFmtId="1" fontId="2" fillId="0" borderId="1" xfId="0" applyNumberFormat="1" applyFont="1" applyBorder="1" applyAlignment="1">
      <alignment horizontal="center" vertical="top" shrinkToFit="1"/>
    </xf>
    <xf numFmtId="1" fontId="2" fillId="2" borderId="3" xfId="0" applyNumberFormat="1" applyFont="1" applyFill="1" applyBorder="1" applyAlignment="1">
      <alignment horizontal="center" vertical="top" shrinkToFit="1"/>
    </xf>
    <xf numFmtId="0" fontId="2" fillId="2" borderId="3" xfId="0" applyFont="1" applyFill="1" applyBorder="1" applyAlignment="1">
      <alignment horizontal="center" vertical="top" shrinkToFit="1"/>
    </xf>
    <xf numFmtId="1" fontId="2" fillId="2" borderId="2" xfId="0" applyNumberFormat="1" applyFont="1" applyFill="1" applyBorder="1" applyAlignment="1">
      <alignment horizontal="center" vertical="top" shrinkToFit="1"/>
    </xf>
    <xf numFmtId="1" fontId="2" fillId="5" borderId="2" xfId="0" applyNumberFormat="1" applyFont="1" applyFill="1" applyBorder="1" applyAlignment="1">
      <alignment horizontal="center" vertical="top" shrinkToFit="1"/>
    </xf>
    <xf numFmtId="1" fontId="2" fillId="2" borderId="1" xfId="0" applyNumberFormat="1" applyFont="1" applyFill="1" applyBorder="1" applyAlignment="1">
      <alignment horizontal="center" vertical="top" shrinkToFit="1"/>
    </xf>
    <xf numFmtId="0" fontId="3" fillId="5" borderId="3" xfId="0" applyFont="1" applyFill="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vertical="top" shrinkToFit="1"/>
    </xf>
    <xf numFmtId="1" fontId="2" fillId="0" borderId="0" xfId="0" applyNumberFormat="1" applyFont="1" applyAlignment="1">
      <alignment horizontal="right" vertical="top" indent="2" shrinkToFit="1"/>
    </xf>
    <xf numFmtId="0" fontId="4" fillId="0" borderId="0" xfId="0" applyFont="1" applyAlignment="1">
      <alignment horizontal="left" vertical="top"/>
    </xf>
    <xf numFmtId="1" fontId="4" fillId="0" borderId="0" xfId="0" applyNumberFormat="1" applyFont="1" applyAlignment="1">
      <alignment horizontal="left" vertical="top"/>
    </xf>
    <xf numFmtId="0" fontId="4" fillId="0" borderId="0" xfId="0" applyFont="1" applyAlignment="1">
      <alignment horizontal="center" vertical="top"/>
    </xf>
    <xf numFmtId="0" fontId="4" fillId="0" borderId="0" xfId="0" applyFont="1" applyAlignment="1">
      <alignment vertical="top" wrapText="1"/>
    </xf>
    <xf numFmtId="0" fontId="6" fillId="0" borderId="0" xfId="0" applyFont="1" applyAlignment="1">
      <alignment horizontal="left" vertical="top"/>
    </xf>
    <xf numFmtId="0" fontId="2" fillId="0" borderId="0" xfId="0" applyFont="1" applyAlignment="1">
      <alignment vertical="top"/>
    </xf>
    <xf numFmtId="0" fontId="6" fillId="0" borderId="0" xfId="0" applyFont="1"/>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applyAlignment="1">
      <alignment horizontal="center" vertical="top" wrapText="1"/>
    </xf>
    <xf numFmtId="0" fontId="7" fillId="0" borderId="11" xfId="0" applyFont="1" applyBorder="1" applyAlignment="1">
      <alignment horizontal="center" vertical="top" wrapText="1"/>
    </xf>
    <xf numFmtId="0" fontId="5" fillId="3" borderId="7" xfId="0" applyFont="1" applyFill="1" applyBorder="1" applyAlignment="1">
      <alignment horizontal="center" wrapText="1"/>
    </xf>
    <xf numFmtId="0" fontId="5" fillId="3" borderId="4" xfId="0" applyFont="1" applyFill="1" applyBorder="1" applyAlignment="1">
      <alignment horizont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7" borderId="2" xfId="0" applyFont="1" applyFill="1" applyBorder="1" applyAlignment="1">
      <alignment horizontal="center" wrapText="1"/>
    </xf>
    <xf numFmtId="0" fontId="5" fillId="7" borderId="6" xfId="0" applyFont="1" applyFill="1" applyBorder="1" applyAlignment="1">
      <alignment horizontal="center" wrapText="1"/>
    </xf>
    <xf numFmtId="0" fontId="5" fillId="4" borderId="2" xfId="0" applyFont="1" applyFill="1" applyBorder="1" applyAlignment="1">
      <alignment horizontal="center" wrapText="1"/>
    </xf>
    <xf numFmtId="0" fontId="5" fillId="4" borderId="6" xfId="0" applyFont="1" applyFill="1" applyBorder="1" applyAlignment="1">
      <alignment horizontal="center" wrapText="1"/>
    </xf>
    <xf numFmtId="0" fontId="5" fillId="4" borderId="10" xfId="0" applyFont="1" applyFill="1" applyBorder="1" applyAlignment="1">
      <alignment horizontal="center" wrapText="1"/>
    </xf>
    <xf numFmtId="0" fontId="5" fillId="7" borderId="10" xfId="0" applyFont="1" applyFill="1" applyBorder="1" applyAlignment="1">
      <alignment horizontal="center" wrapText="1"/>
    </xf>
    <xf numFmtId="0" fontId="5" fillId="4" borderId="9"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wrapText="1"/>
    </xf>
    <xf numFmtId="0" fontId="5" fillId="3" borderId="2" xfId="0" applyFont="1" applyFill="1" applyBorder="1" applyAlignment="1">
      <alignment horizontal="center" wrapText="1"/>
    </xf>
    <xf numFmtId="0" fontId="5" fillId="3" borderId="6" xfId="0" applyFont="1" applyFill="1" applyBorder="1" applyAlignment="1">
      <alignment horizontal="center" wrapText="1"/>
    </xf>
    <xf numFmtId="0" fontId="5" fillId="4" borderId="5" xfId="0" applyFont="1" applyFill="1" applyBorder="1" applyAlignment="1">
      <alignment horizontal="center" wrapText="1"/>
    </xf>
  </cellXfs>
  <cellStyles count="2">
    <cellStyle name="Normal" xfId="0" builtinId="0"/>
    <cellStyle name="Normal 2" xfId="1" xr:uid="{2A8B285D-977F-4A5E-A4F9-DAA2E3BB715D}"/>
  </cellStyles>
  <dxfs count="0"/>
  <tableStyles count="0" defaultTableStyle="TableStyleMedium2" defaultPivotStyle="PivotStyleLight16"/>
  <colors>
    <mruColors>
      <color rgb="FF92CDDC"/>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1E62-EFA8-4AB7-8565-2F784B7E47AF}">
  <sheetPr>
    <pageSetUpPr fitToPage="1"/>
  </sheetPr>
  <dimension ref="A1:X40"/>
  <sheetViews>
    <sheetView workbookViewId="0">
      <selection activeCell="R20" sqref="R20"/>
    </sheetView>
  </sheetViews>
  <sheetFormatPr defaultColWidth="8.796875" defaultRowHeight="13" x14ac:dyDescent="0.3"/>
  <cols>
    <col min="1" max="2" width="14" style="1" customWidth="1"/>
    <col min="3" max="3" width="11.296875" style="1" customWidth="1"/>
    <col min="4" max="6" width="12.296875" style="1" customWidth="1"/>
    <col min="7" max="7" width="12.796875" style="1" customWidth="1"/>
    <col min="8" max="8" width="8" style="1" customWidth="1"/>
    <col min="9" max="11" width="10.69921875" style="1" customWidth="1"/>
    <col min="12" max="12" width="12.796875" style="1" customWidth="1"/>
    <col min="13" max="13" width="10.296875" style="1" customWidth="1"/>
    <col min="14" max="14" width="12.296875" style="1" customWidth="1"/>
    <col min="15" max="15" width="12.69921875" style="1" customWidth="1"/>
    <col min="16" max="16" width="12.796875" style="1" customWidth="1"/>
    <col min="17" max="17" width="16.69921875" style="1" customWidth="1"/>
    <col min="18" max="18" width="12.296875" style="1" customWidth="1"/>
    <col min="19" max="19" width="12.796875" style="1" customWidth="1"/>
    <col min="20" max="20" width="14.296875" style="1" customWidth="1"/>
    <col min="21" max="16384" width="8.796875" style="1"/>
  </cols>
  <sheetData>
    <row r="1" spans="1:24" ht="17.149999999999999" customHeight="1" x14ac:dyDescent="0.3">
      <c r="A1" s="27" t="s">
        <v>0</v>
      </c>
      <c r="B1" s="27"/>
      <c r="C1" s="27"/>
      <c r="D1" s="27"/>
      <c r="E1" s="27"/>
      <c r="F1" s="27"/>
      <c r="G1" s="27"/>
      <c r="H1" s="27"/>
      <c r="I1" s="27"/>
      <c r="J1" s="27"/>
      <c r="K1" s="27"/>
      <c r="L1" s="27"/>
      <c r="M1" s="27"/>
      <c r="N1" s="27"/>
      <c r="O1" s="27"/>
      <c r="P1" s="27"/>
      <c r="Q1" s="27"/>
      <c r="R1" s="27"/>
      <c r="S1" s="27"/>
      <c r="T1" s="27"/>
    </row>
    <row r="2" spans="1:24" ht="36" customHeight="1" x14ac:dyDescent="0.3">
      <c r="A2" s="28" t="s">
        <v>1</v>
      </c>
      <c r="B2" s="28"/>
      <c r="C2" s="28"/>
      <c r="D2" s="28"/>
      <c r="E2" s="28"/>
      <c r="F2" s="28"/>
      <c r="G2" s="28"/>
      <c r="H2" s="28"/>
      <c r="I2" s="28"/>
      <c r="J2" s="28"/>
      <c r="K2" s="28"/>
      <c r="L2" s="28"/>
      <c r="M2" s="28"/>
      <c r="N2" s="28"/>
      <c r="O2" s="28"/>
      <c r="P2" s="28"/>
      <c r="Q2" s="28"/>
      <c r="R2" s="28"/>
      <c r="S2" s="28"/>
      <c r="T2" s="28"/>
    </row>
    <row r="3" spans="1:24" ht="32.25" customHeight="1" x14ac:dyDescent="0.35">
      <c r="A3" s="29" t="s">
        <v>2</v>
      </c>
      <c r="B3" s="35" t="s">
        <v>3</v>
      </c>
      <c r="C3" s="36"/>
      <c r="D3" s="36"/>
      <c r="E3" s="36"/>
      <c r="F3" s="37"/>
      <c r="G3" s="33" t="s">
        <v>4</v>
      </c>
      <c r="H3" s="34"/>
      <c r="I3" s="34"/>
      <c r="J3" s="34"/>
      <c r="K3" s="38"/>
      <c r="L3" s="39" t="s">
        <v>5</v>
      </c>
      <c r="M3" s="40"/>
      <c r="N3" s="40"/>
      <c r="O3" s="40"/>
      <c r="P3" s="41"/>
      <c r="Q3" s="31" t="s">
        <v>6</v>
      </c>
      <c r="R3" s="33" t="s">
        <v>7</v>
      </c>
      <c r="S3" s="34"/>
      <c r="T3" s="34"/>
      <c r="U3" s="20"/>
      <c r="V3" s="20"/>
      <c r="W3" s="20"/>
      <c r="X3" s="20"/>
    </row>
    <row r="4" spans="1:24" ht="39.75" customHeight="1" x14ac:dyDescent="0.3">
      <c r="A4" s="30"/>
      <c r="B4" s="23" t="s">
        <v>8</v>
      </c>
      <c r="C4" s="23" t="s">
        <v>9</v>
      </c>
      <c r="D4" s="24" t="s">
        <v>10</v>
      </c>
      <c r="E4" s="24" t="s">
        <v>11</v>
      </c>
      <c r="F4" s="24" t="s">
        <v>12</v>
      </c>
      <c r="G4" s="25" t="s">
        <v>8</v>
      </c>
      <c r="H4" s="25" t="s">
        <v>9</v>
      </c>
      <c r="I4" s="25" t="s">
        <v>10</v>
      </c>
      <c r="J4" s="25" t="s">
        <v>11</v>
      </c>
      <c r="K4" s="25" t="s">
        <v>12</v>
      </c>
      <c r="L4" s="24" t="s">
        <v>8</v>
      </c>
      <c r="M4" s="24" t="s">
        <v>9</v>
      </c>
      <c r="N4" s="24" t="s">
        <v>10</v>
      </c>
      <c r="O4" s="24" t="s">
        <v>11</v>
      </c>
      <c r="P4" s="24" t="s">
        <v>12</v>
      </c>
      <c r="Q4" s="32"/>
      <c r="R4" s="25" t="s">
        <v>10</v>
      </c>
      <c r="S4" s="25" t="s">
        <v>11</v>
      </c>
      <c r="T4" s="25" t="s">
        <v>12</v>
      </c>
      <c r="U4" s="20"/>
      <c r="V4" s="20"/>
      <c r="W4" s="20"/>
      <c r="X4" s="20"/>
    </row>
    <row r="5" spans="1:24" ht="15.75" customHeight="1" x14ac:dyDescent="0.3">
      <c r="A5" s="3">
        <v>1</v>
      </c>
      <c r="B5" s="4">
        <v>49</v>
      </c>
      <c r="C5" s="3">
        <v>224</v>
      </c>
      <c r="D5" s="5">
        <v>222</v>
      </c>
      <c r="E5" s="5">
        <v>0</v>
      </c>
      <c r="F5" s="5">
        <v>2</v>
      </c>
      <c r="G5" s="5">
        <v>411</v>
      </c>
      <c r="H5" s="5">
        <v>539</v>
      </c>
      <c r="I5" s="5">
        <v>388</v>
      </c>
      <c r="J5" s="5">
        <v>0</v>
      </c>
      <c r="K5" s="5">
        <v>151</v>
      </c>
      <c r="L5" s="5">
        <v>0</v>
      </c>
      <c r="M5" s="5">
        <v>0</v>
      </c>
      <c r="N5" s="5">
        <v>0</v>
      </c>
      <c r="O5" s="5">
        <v>0</v>
      </c>
      <c r="P5" s="5">
        <v>0</v>
      </c>
      <c r="Q5" s="5">
        <f t="shared" ref="Q5:Q17" si="0">C5+H5+M5</f>
        <v>763</v>
      </c>
      <c r="R5" s="5">
        <f t="shared" ref="R5:R17" si="1">D5+I5+N5</f>
        <v>610</v>
      </c>
      <c r="S5" s="5">
        <f t="shared" ref="S5:S17" si="2">E5+J5+O5</f>
        <v>0</v>
      </c>
      <c r="T5" s="6">
        <f t="shared" ref="T5:T17" si="3">F5+K5+P5</f>
        <v>153</v>
      </c>
    </row>
    <row r="6" spans="1:24" ht="15.75" customHeight="1" x14ac:dyDescent="0.3">
      <c r="A6" s="7">
        <v>2</v>
      </c>
      <c r="B6" s="8">
        <v>72</v>
      </c>
      <c r="C6" s="7">
        <v>324</v>
      </c>
      <c r="D6" s="9">
        <v>295</v>
      </c>
      <c r="E6" s="9">
        <v>0</v>
      </c>
      <c r="F6" s="9">
        <v>29</v>
      </c>
      <c r="G6" s="9">
        <v>502</v>
      </c>
      <c r="H6" s="9">
        <v>703</v>
      </c>
      <c r="I6" s="10">
        <v>537</v>
      </c>
      <c r="J6" s="10">
        <v>2</v>
      </c>
      <c r="K6" s="10">
        <v>164</v>
      </c>
      <c r="L6" s="9">
        <v>1</v>
      </c>
      <c r="M6" s="9">
        <v>1</v>
      </c>
      <c r="N6" s="9">
        <v>1</v>
      </c>
      <c r="O6" s="9">
        <v>0</v>
      </c>
      <c r="P6" s="9">
        <v>0</v>
      </c>
      <c r="Q6" s="9">
        <f t="shared" si="0"/>
        <v>1028</v>
      </c>
      <c r="R6" s="9">
        <f t="shared" si="1"/>
        <v>833</v>
      </c>
      <c r="S6" s="9">
        <f t="shared" si="2"/>
        <v>2</v>
      </c>
      <c r="T6" s="11">
        <f t="shared" si="3"/>
        <v>193</v>
      </c>
    </row>
    <row r="7" spans="1:24" ht="15.75" customHeight="1" x14ac:dyDescent="0.3">
      <c r="A7" s="3">
        <v>3</v>
      </c>
      <c r="B7" s="4">
        <v>89</v>
      </c>
      <c r="C7" s="3">
        <v>412</v>
      </c>
      <c r="D7" s="5">
        <v>387</v>
      </c>
      <c r="E7" s="5">
        <v>19</v>
      </c>
      <c r="F7" s="5">
        <v>6</v>
      </c>
      <c r="G7" s="5">
        <v>709</v>
      </c>
      <c r="H7" s="5">
        <v>938</v>
      </c>
      <c r="I7" s="5">
        <v>712</v>
      </c>
      <c r="J7" s="5">
        <v>29</v>
      </c>
      <c r="K7" s="5">
        <v>197</v>
      </c>
      <c r="L7" s="5">
        <v>10</v>
      </c>
      <c r="M7" s="5">
        <v>10</v>
      </c>
      <c r="N7" s="5">
        <v>0</v>
      </c>
      <c r="O7" s="5">
        <v>10</v>
      </c>
      <c r="P7" s="5">
        <v>0</v>
      </c>
      <c r="Q7" s="5">
        <f t="shared" si="0"/>
        <v>1360</v>
      </c>
      <c r="R7" s="5">
        <f t="shared" si="1"/>
        <v>1099</v>
      </c>
      <c r="S7" s="5">
        <f t="shared" si="2"/>
        <v>58</v>
      </c>
      <c r="T7" s="6">
        <f t="shared" si="3"/>
        <v>203</v>
      </c>
    </row>
    <row r="8" spans="1:24" ht="15.75" customHeight="1" x14ac:dyDescent="0.3">
      <c r="A8" s="7">
        <v>4</v>
      </c>
      <c r="B8" s="8">
        <v>41</v>
      </c>
      <c r="C8" s="7">
        <v>171</v>
      </c>
      <c r="D8" s="9">
        <v>140</v>
      </c>
      <c r="E8" s="9">
        <v>22</v>
      </c>
      <c r="F8" s="9">
        <v>9</v>
      </c>
      <c r="G8" s="9">
        <v>322</v>
      </c>
      <c r="H8" s="9">
        <v>377</v>
      </c>
      <c r="I8" s="9">
        <v>178</v>
      </c>
      <c r="J8" s="9">
        <v>18</v>
      </c>
      <c r="K8" s="9">
        <v>181</v>
      </c>
      <c r="L8" s="9">
        <v>2</v>
      </c>
      <c r="M8" s="9">
        <v>2</v>
      </c>
      <c r="N8" s="9">
        <v>1</v>
      </c>
      <c r="O8" s="9">
        <v>0</v>
      </c>
      <c r="P8" s="9">
        <v>1</v>
      </c>
      <c r="Q8" s="9">
        <f t="shared" si="0"/>
        <v>550</v>
      </c>
      <c r="R8" s="9">
        <f t="shared" si="1"/>
        <v>319</v>
      </c>
      <c r="S8" s="9">
        <f t="shared" si="2"/>
        <v>40</v>
      </c>
      <c r="T8" s="11">
        <f t="shared" si="3"/>
        <v>191</v>
      </c>
    </row>
    <row r="9" spans="1:24" ht="15.75" customHeight="1" x14ac:dyDescent="0.3">
      <c r="A9" s="3">
        <v>5</v>
      </c>
      <c r="B9" s="4">
        <v>65</v>
      </c>
      <c r="C9" s="3">
        <v>238</v>
      </c>
      <c r="D9" s="5">
        <v>177</v>
      </c>
      <c r="E9" s="5">
        <v>41</v>
      </c>
      <c r="F9" s="5">
        <v>20</v>
      </c>
      <c r="G9" s="5">
        <v>734</v>
      </c>
      <c r="H9" s="5">
        <v>791</v>
      </c>
      <c r="I9" s="5">
        <v>366</v>
      </c>
      <c r="J9" s="5">
        <v>18</v>
      </c>
      <c r="K9" s="5">
        <v>407</v>
      </c>
      <c r="L9" s="5">
        <v>0</v>
      </c>
      <c r="M9" s="5">
        <v>0</v>
      </c>
      <c r="N9" s="5">
        <v>0</v>
      </c>
      <c r="O9" s="5">
        <v>0</v>
      </c>
      <c r="P9" s="5">
        <v>0</v>
      </c>
      <c r="Q9" s="5">
        <f t="shared" si="0"/>
        <v>1029</v>
      </c>
      <c r="R9" s="5">
        <f t="shared" si="1"/>
        <v>543</v>
      </c>
      <c r="S9" s="5">
        <f t="shared" si="2"/>
        <v>59</v>
      </c>
      <c r="T9" s="6">
        <f t="shared" si="3"/>
        <v>427</v>
      </c>
    </row>
    <row r="10" spans="1:24" ht="15.75" customHeight="1" x14ac:dyDescent="0.3">
      <c r="A10" s="7">
        <v>6</v>
      </c>
      <c r="B10" s="8">
        <v>15</v>
      </c>
      <c r="C10" s="7">
        <v>50</v>
      </c>
      <c r="D10" s="9">
        <v>18</v>
      </c>
      <c r="E10" s="9">
        <v>5</v>
      </c>
      <c r="F10" s="9">
        <v>27</v>
      </c>
      <c r="G10" s="9">
        <v>69</v>
      </c>
      <c r="H10" s="9">
        <v>69</v>
      </c>
      <c r="I10" s="9">
        <v>47</v>
      </c>
      <c r="J10" s="9">
        <v>0</v>
      </c>
      <c r="K10" s="9">
        <v>22</v>
      </c>
      <c r="L10" s="9">
        <v>0</v>
      </c>
      <c r="M10" s="9">
        <v>0</v>
      </c>
      <c r="N10" s="9">
        <v>0</v>
      </c>
      <c r="O10" s="9">
        <v>0</v>
      </c>
      <c r="P10" s="9">
        <v>0</v>
      </c>
      <c r="Q10" s="9">
        <f t="shared" si="0"/>
        <v>119</v>
      </c>
      <c r="R10" s="9">
        <f t="shared" si="1"/>
        <v>65</v>
      </c>
      <c r="S10" s="9">
        <f t="shared" si="2"/>
        <v>5</v>
      </c>
      <c r="T10" s="11">
        <f t="shared" si="3"/>
        <v>49</v>
      </c>
    </row>
    <row r="11" spans="1:24" ht="15.75" customHeight="1" x14ac:dyDescent="0.3">
      <c r="A11" s="3">
        <v>7</v>
      </c>
      <c r="B11" s="4">
        <v>95</v>
      </c>
      <c r="C11" s="3">
        <v>317</v>
      </c>
      <c r="D11" s="5">
        <v>83</v>
      </c>
      <c r="E11" s="5">
        <v>17</v>
      </c>
      <c r="F11" s="5">
        <v>217</v>
      </c>
      <c r="G11" s="5">
        <v>600</v>
      </c>
      <c r="H11" s="5">
        <v>624</v>
      </c>
      <c r="I11" s="5">
        <v>142</v>
      </c>
      <c r="J11" s="5">
        <v>33</v>
      </c>
      <c r="K11" s="5">
        <v>449</v>
      </c>
      <c r="L11" s="5">
        <v>0</v>
      </c>
      <c r="M11" s="5">
        <v>0</v>
      </c>
      <c r="N11" s="5">
        <v>0</v>
      </c>
      <c r="O11" s="5">
        <v>0</v>
      </c>
      <c r="P11" s="5">
        <v>0</v>
      </c>
      <c r="Q11" s="5">
        <f t="shared" si="0"/>
        <v>941</v>
      </c>
      <c r="R11" s="5">
        <f t="shared" si="1"/>
        <v>225</v>
      </c>
      <c r="S11" s="5">
        <f t="shared" si="2"/>
        <v>50</v>
      </c>
      <c r="T11" s="6">
        <f t="shared" si="3"/>
        <v>666</v>
      </c>
    </row>
    <row r="12" spans="1:24" ht="15.75" customHeight="1" x14ac:dyDescent="0.3">
      <c r="A12" s="7">
        <v>8</v>
      </c>
      <c r="B12" s="8">
        <v>12</v>
      </c>
      <c r="C12" s="7">
        <v>39</v>
      </c>
      <c r="D12" s="9">
        <v>33</v>
      </c>
      <c r="E12" s="9">
        <v>0</v>
      </c>
      <c r="F12" s="9">
        <v>6</v>
      </c>
      <c r="G12" s="9">
        <v>102</v>
      </c>
      <c r="H12" s="9">
        <v>106</v>
      </c>
      <c r="I12" s="9">
        <v>65</v>
      </c>
      <c r="J12" s="9">
        <v>0</v>
      </c>
      <c r="K12" s="9">
        <v>41</v>
      </c>
      <c r="L12" s="9">
        <v>0</v>
      </c>
      <c r="M12" s="9">
        <v>0</v>
      </c>
      <c r="N12" s="9">
        <v>0</v>
      </c>
      <c r="O12" s="9">
        <v>0</v>
      </c>
      <c r="P12" s="9">
        <v>0</v>
      </c>
      <c r="Q12" s="9">
        <f t="shared" si="0"/>
        <v>145</v>
      </c>
      <c r="R12" s="9">
        <f t="shared" si="1"/>
        <v>98</v>
      </c>
      <c r="S12" s="9">
        <f t="shared" si="2"/>
        <v>0</v>
      </c>
      <c r="T12" s="11">
        <f t="shared" si="3"/>
        <v>47</v>
      </c>
    </row>
    <row r="13" spans="1:24" ht="15.75" customHeight="1" x14ac:dyDescent="0.3">
      <c r="A13" s="3">
        <v>9</v>
      </c>
      <c r="B13" s="4">
        <v>23</v>
      </c>
      <c r="C13" s="3">
        <v>79</v>
      </c>
      <c r="D13" s="5">
        <v>37</v>
      </c>
      <c r="E13" s="5">
        <v>31</v>
      </c>
      <c r="F13" s="5">
        <v>11</v>
      </c>
      <c r="G13" s="5">
        <v>116</v>
      </c>
      <c r="H13" s="5">
        <v>121</v>
      </c>
      <c r="I13" s="5">
        <v>101</v>
      </c>
      <c r="J13" s="5">
        <v>11</v>
      </c>
      <c r="K13" s="5">
        <v>9</v>
      </c>
      <c r="L13" s="5">
        <v>0</v>
      </c>
      <c r="M13" s="5">
        <v>0</v>
      </c>
      <c r="N13" s="5">
        <v>0</v>
      </c>
      <c r="O13" s="5">
        <v>0</v>
      </c>
      <c r="P13" s="5">
        <v>0</v>
      </c>
      <c r="Q13" s="5">
        <f t="shared" si="0"/>
        <v>200</v>
      </c>
      <c r="R13" s="5">
        <f t="shared" si="1"/>
        <v>138</v>
      </c>
      <c r="S13" s="5">
        <f t="shared" si="2"/>
        <v>42</v>
      </c>
      <c r="T13" s="6">
        <f t="shared" si="3"/>
        <v>20</v>
      </c>
    </row>
    <row r="14" spans="1:24" ht="15.75" customHeight="1" x14ac:dyDescent="0.3">
      <c r="A14" s="7">
        <v>10</v>
      </c>
      <c r="B14" s="8">
        <v>18</v>
      </c>
      <c r="C14" s="7">
        <v>59</v>
      </c>
      <c r="D14" s="9">
        <v>32</v>
      </c>
      <c r="E14" s="9">
        <v>21</v>
      </c>
      <c r="F14" s="9">
        <v>6</v>
      </c>
      <c r="G14" s="9">
        <v>71</v>
      </c>
      <c r="H14" s="9">
        <v>72</v>
      </c>
      <c r="I14" s="9">
        <v>31</v>
      </c>
      <c r="J14" s="9">
        <v>0</v>
      </c>
      <c r="K14" s="9">
        <v>41</v>
      </c>
      <c r="L14" s="9">
        <v>0</v>
      </c>
      <c r="M14" s="9">
        <v>0</v>
      </c>
      <c r="N14" s="9">
        <v>0</v>
      </c>
      <c r="O14" s="9">
        <v>0</v>
      </c>
      <c r="P14" s="9">
        <v>0</v>
      </c>
      <c r="Q14" s="9">
        <f t="shared" si="0"/>
        <v>131</v>
      </c>
      <c r="R14" s="9">
        <f t="shared" si="1"/>
        <v>63</v>
      </c>
      <c r="S14" s="9">
        <f t="shared" si="2"/>
        <v>21</v>
      </c>
      <c r="T14" s="11">
        <f t="shared" si="3"/>
        <v>47</v>
      </c>
    </row>
    <row r="15" spans="1:24" ht="15.75" customHeight="1" x14ac:dyDescent="0.3">
      <c r="A15" s="3">
        <v>11</v>
      </c>
      <c r="B15" s="4">
        <v>10</v>
      </c>
      <c r="C15" s="3">
        <v>37</v>
      </c>
      <c r="D15" s="5">
        <v>10</v>
      </c>
      <c r="E15" s="5">
        <v>0</v>
      </c>
      <c r="F15" s="5">
        <v>27</v>
      </c>
      <c r="G15" s="5">
        <v>49</v>
      </c>
      <c r="H15" s="5">
        <v>49</v>
      </c>
      <c r="I15" s="5">
        <v>18</v>
      </c>
      <c r="J15" s="5">
        <v>0</v>
      </c>
      <c r="K15" s="5">
        <v>31</v>
      </c>
      <c r="L15" s="5">
        <v>0</v>
      </c>
      <c r="M15" s="5">
        <v>0</v>
      </c>
      <c r="N15" s="5">
        <v>0</v>
      </c>
      <c r="O15" s="5">
        <v>0</v>
      </c>
      <c r="P15" s="5">
        <v>0</v>
      </c>
      <c r="Q15" s="5">
        <f t="shared" si="0"/>
        <v>86</v>
      </c>
      <c r="R15" s="5">
        <f t="shared" si="1"/>
        <v>28</v>
      </c>
      <c r="S15" s="5">
        <f t="shared" si="2"/>
        <v>0</v>
      </c>
      <c r="T15" s="6">
        <f t="shared" si="3"/>
        <v>58</v>
      </c>
    </row>
    <row r="16" spans="1:24" ht="15.75" customHeight="1" x14ac:dyDescent="0.3">
      <c r="A16" s="7">
        <v>12</v>
      </c>
      <c r="B16" s="8">
        <v>13</v>
      </c>
      <c r="C16" s="7">
        <v>48</v>
      </c>
      <c r="D16" s="9">
        <v>42</v>
      </c>
      <c r="E16" s="9">
        <v>0</v>
      </c>
      <c r="F16" s="9">
        <v>6</v>
      </c>
      <c r="G16" s="9">
        <v>135</v>
      </c>
      <c r="H16" s="9">
        <v>140</v>
      </c>
      <c r="I16" s="9">
        <v>83</v>
      </c>
      <c r="J16" s="9">
        <v>0</v>
      </c>
      <c r="K16" s="9">
        <v>57</v>
      </c>
      <c r="L16" s="9">
        <v>0</v>
      </c>
      <c r="M16" s="9">
        <v>0</v>
      </c>
      <c r="N16" s="9">
        <v>0</v>
      </c>
      <c r="O16" s="9">
        <v>0</v>
      </c>
      <c r="P16" s="9">
        <v>0</v>
      </c>
      <c r="Q16" s="9">
        <f t="shared" si="0"/>
        <v>188</v>
      </c>
      <c r="R16" s="9">
        <f t="shared" si="1"/>
        <v>125</v>
      </c>
      <c r="S16" s="9">
        <f t="shared" si="2"/>
        <v>0</v>
      </c>
      <c r="T16" s="11">
        <f t="shared" si="3"/>
        <v>63</v>
      </c>
    </row>
    <row r="17" spans="1:20" ht="15.75" customHeight="1" x14ac:dyDescent="0.3">
      <c r="A17" s="3">
        <v>13</v>
      </c>
      <c r="B17" s="4">
        <v>13</v>
      </c>
      <c r="C17" s="3">
        <v>38</v>
      </c>
      <c r="D17" s="5">
        <v>33</v>
      </c>
      <c r="E17" s="5">
        <v>0</v>
      </c>
      <c r="F17" s="5">
        <v>5</v>
      </c>
      <c r="G17" s="5">
        <v>168</v>
      </c>
      <c r="H17" s="5">
        <v>168</v>
      </c>
      <c r="I17" s="5">
        <v>61</v>
      </c>
      <c r="J17" s="5">
        <v>4</v>
      </c>
      <c r="K17" s="5">
        <v>103</v>
      </c>
      <c r="L17" s="5">
        <v>0</v>
      </c>
      <c r="M17" s="5">
        <v>0</v>
      </c>
      <c r="N17" s="5">
        <v>0</v>
      </c>
      <c r="O17" s="5">
        <v>0</v>
      </c>
      <c r="P17" s="5">
        <v>0</v>
      </c>
      <c r="Q17" s="5">
        <f t="shared" si="0"/>
        <v>206</v>
      </c>
      <c r="R17" s="5">
        <f t="shared" si="1"/>
        <v>94</v>
      </c>
      <c r="S17" s="5">
        <f t="shared" si="2"/>
        <v>4</v>
      </c>
      <c r="T17" s="6">
        <f t="shared" si="3"/>
        <v>108</v>
      </c>
    </row>
    <row r="18" spans="1:20" s="2" customFormat="1" ht="15.75" customHeight="1" x14ac:dyDescent="0.3">
      <c r="A18" s="12" t="s">
        <v>13</v>
      </c>
      <c r="B18" s="9">
        <f>SUM(B5:B17)</f>
        <v>515</v>
      </c>
      <c r="C18" s="9">
        <f>SUM(C5:C17)</f>
        <v>2036</v>
      </c>
      <c r="D18" s="9">
        <f t="shared" ref="D18:F18" si="4">SUM(D5:D17)</f>
        <v>1509</v>
      </c>
      <c r="E18" s="9">
        <f t="shared" si="4"/>
        <v>156</v>
      </c>
      <c r="F18" s="9">
        <f t="shared" si="4"/>
        <v>371</v>
      </c>
      <c r="G18" s="9">
        <f>SUM(G5:G17)</f>
        <v>3988</v>
      </c>
      <c r="H18" s="9">
        <f>SUM(H5:H17)</f>
        <v>4697</v>
      </c>
      <c r="I18" s="8">
        <f t="shared" ref="I18:K18" si="5">SUM(I5:I17)</f>
        <v>2729</v>
      </c>
      <c r="J18" s="8">
        <f t="shared" si="5"/>
        <v>115</v>
      </c>
      <c r="K18" s="8">
        <f t="shared" si="5"/>
        <v>1853</v>
      </c>
      <c r="L18" s="9">
        <f t="shared" ref="L18:T18" si="6">SUM(L5:L17)</f>
        <v>13</v>
      </c>
      <c r="M18" s="9">
        <f t="shared" si="6"/>
        <v>13</v>
      </c>
      <c r="N18" s="9">
        <f t="shared" si="6"/>
        <v>2</v>
      </c>
      <c r="O18" s="9">
        <f t="shared" si="6"/>
        <v>10</v>
      </c>
      <c r="P18" s="9">
        <f t="shared" si="6"/>
        <v>1</v>
      </c>
      <c r="Q18" s="9">
        <f t="shared" si="6"/>
        <v>6746</v>
      </c>
      <c r="R18" s="9">
        <f t="shared" si="6"/>
        <v>4240</v>
      </c>
      <c r="S18" s="9">
        <f t="shared" si="6"/>
        <v>281</v>
      </c>
      <c r="T18" s="11">
        <f t="shared" si="6"/>
        <v>2225</v>
      </c>
    </row>
    <row r="19" spans="1:20" ht="15.75" customHeight="1" x14ac:dyDescent="0.3">
      <c r="A19" s="13"/>
      <c r="B19" s="14"/>
      <c r="C19" s="14"/>
      <c r="D19" s="15"/>
      <c r="E19" s="15"/>
      <c r="F19" s="15"/>
      <c r="G19" s="15"/>
      <c r="H19" s="15"/>
      <c r="I19" s="15"/>
      <c r="J19" s="15"/>
      <c r="K19" s="15"/>
      <c r="L19" s="15"/>
      <c r="M19" s="15"/>
      <c r="N19" s="15"/>
      <c r="O19" s="15"/>
      <c r="P19" s="15"/>
      <c r="Q19" s="15"/>
      <c r="R19" s="15"/>
      <c r="S19" s="15"/>
      <c r="T19" s="15"/>
    </row>
    <row r="20" spans="1:20" ht="14" x14ac:dyDescent="0.3">
      <c r="A20" s="21" t="s">
        <v>14</v>
      </c>
      <c r="B20" s="21" t="s">
        <v>15</v>
      </c>
      <c r="C20" s="16"/>
      <c r="D20" s="16"/>
      <c r="E20" s="16"/>
      <c r="F20" s="16"/>
      <c r="G20" s="16"/>
      <c r="H20" s="16"/>
      <c r="I20" s="16"/>
      <c r="J20" s="16"/>
      <c r="K20" s="16"/>
      <c r="L20" s="16"/>
      <c r="M20" s="16"/>
      <c r="N20" s="16"/>
      <c r="O20" s="16"/>
      <c r="P20" s="16"/>
      <c r="Q20" s="16"/>
      <c r="R20" s="16"/>
      <c r="S20" s="16"/>
      <c r="T20" s="16"/>
    </row>
    <row r="21" spans="1:20" ht="14" x14ac:dyDescent="0.3">
      <c r="A21" s="21"/>
      <c r="B21" s="21" t="s">
        <v>16</v>
      </c>
      <c r="C21" s="16"/>
      <c r="D21" s="16"/>
      <c r="E21" s="16"/>
      <c r="F21" s="16"/>
      <c r="G21" s="16"/>
      <c r="H21" s="16"/>
      <c r="I21" s="16"/>
      <c r="J21" s="16"/>
      <c r="K21" s="16"/>
      <c r="L21" s="16"/>
      <c r="M21" s="16"/>
      <c r="N21" s="16"/>
      <c r="O21" s="16"/>
      <c r="P21" s="16"/>
      <c r="Q21" s="16"/>
      <c r="R21" s="16"/>
      <c r="S21" s="16"/>
      <c r="T21" s="17"/>
    </row>
    <row r="22" spans="1:20" ht="14" x14ac:dyDescent="0.3">
      <c r="A22" s="21"/>
      <c r="B22" s="21" t="s">
        <v>17</v>
      </c>
      <c r="R22" s="19"/>
      <c r="S22" s="19"/>
      <c r="T22" s="16"/>
    </row>
    <row r="23" spans="1:20" ht="14" x14ac:dyDescent="0.3">
      <c r="A23" s="21"/>
      <c r="B23" s="21" t="s">
        <v>18</v>
      </c>
      <c r="R23" s="18"/>
      <c r="S23" s="18"/>
      <c r="T23" s="16"/>
    </row>
    <row r="24" spans="1:20" ht="14" x14ac:dyDescent="0.3">
      <c r="A24" s="21"/>
      <c r="B24" s="21"/>
      <c r="R24" s="18"/>
      <c r="S24" s="18"/>
      <c r="T24" s="16"/>
    </row>
    <row r="25" spans="1:20" x14ac:dyDescent="0.3">
      <c r="R25" s="18"/>
      <c r="S25" s="18"/>
      <c r="T25" s="16"/>
    </row>
    <row r="26" spans="1:20" x14ac:dyDescent="0.3">
      <c r="R26" s="18"/>
      <c r="S26" s="18"/>
      <c r="T26" s="16"/>
    </row>
    <row r="27" spans="1:20" x14ac:dyDescent="0.3">
      <c r="R27" s="18"/>
      <c r="S27" s="18"/>
      <c r="T27" s="16"/>
    </row>
    <row r="28" spans="1:20" x14ac:dyDescent="0.3">
      <c r="R28" s="18"/>
      <c r="S28" s="18"/>
      <c r="T28" s="16"/>
    </row>
    <row r="29" spans="1:20" x14ac:dyDescent="0.3">
      <c r="R29" s="18"/>
      <c r="S29" s="18"/>
      <c r="T29" s="16"/>
    </row>
    <row r="30" spans="1:20" x14ac:dyDescent="0.3">
      <c r="R30" s="18"/>
      <c r="S30" s="18"/>
      <c r="T30" s="16"/>
    </row>
    <row r="31" spans="1:20" x14ac:dyDescent="0.3">
      <c r="R31" s="18"/>
      <c r="S31" s="18"/>
      <c r="T31" s="16"/>
    </row>
    <row r="32" spans="1:20" x14ac:dyDescent="0.3">
      <c r="R32" s="18"/>
      <c r="S32" s="18"/>
      <c r="T32" s="16"/>
    </row>
    <row r="33" spans="18:20" x14ac:dyDescent="0.3">
      <c r="R33" s="18"/>
      <c r="S33" s="18"/>
      <c r="T33" s="16"/>
    </row>
    <row r="34" spans="18:20" x14ac:dyDescent="0.3">
      <c r="R34" s="18"/>
      <c r="S34" s="18"/>
      <c r="T34" s="16"/>
    </row>
    <row r="35" spans="18:20" x14ac:dyDescent="0.3">
      <c r="R35" s="18"/>
      <c r="S35" s="18"/>
      <c r="T35" s="16"/>
    </row>
    <row r="36" spans="18:20" x14ac:dyDescent="0.3">
      <c r="R36" s="18"/>
      <c r="S36" s="18"/>
      <c r="T36" s="16"/>
    </row>
    <row r="37" spans="18:20" x14ac:dyDescent="0.3">
      <c r="R37" s="18"/>
      <c r="S37" s="18"/>
      <c r="T37" s="16"/>
    </row>
    <row r="38" spans="18:20" x14ac:dyDescent="0.3">
      <c r="R38" s="18"/>
      <c r="S38" s="18"/>
      <c r="T38" s="16"/>
    </row>
    <row r="39" spans="18:20" x14ac:dyDescent="0.3">
      <c r="R39" s="18"/>
      <c r="S39" s="18"/>
      <c r="T39" s="16"/>
    </row>
    <row r="40" spans="18:20" x14ac:dyDescent="0.3">
      <c r="R40" s="18"/>
      <c r="S40" s="18"/>
      <c r="T40" s="16"/>
    </row>
  </sheetData>
  <autoFilter ref="A4:Y4" xr:uid="{91EA1E62-EFA8-4AB7-8565-2F784B7E47AF}"/>
  <mergeCells count="8">
    <mergeCell ref="A1:T1"/>
    <mergeCell ref="A2:T2"/>
    <mergeCell ref="A3:A4"/>
    <mergeCell ref="Q3:Q4"/>
    <mergeCell ref="R3:T3"/>
    <mergeCell ref="B3:F3"/>
    <mergeCell ref="G3:K3"/>
    <mergeCell ref="L3:P3"/>
  </mergeCells>
  <pageMargins left="0.25" right="0.25" top="0.75" bottom="0.75" header="0.3" footer="0.3"/>
  <pageSetup scale="5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DA5A-7A95-4BDC-939F-C934A3DF021F}">
  <dimension ref="A1:M21"/>
  <sheetViews>
    <sheetView tabSelected="1" workbookViewId="0">
      <selection activeCell="A2" sqref="A2:M2"/>
    </sheetView>
  </sheetViews>
  <sheetFormatPr defaultRowHeight="13" x14ac:dyDescent="0.3"/>
  <cols>
    <col min="1" max="13" width="11.69921875" customWidth="1"/>
  </cols>
  <sheetData>
    <row r="1" spans="1:13" ht="17" x14ac:dyDescent="0.3">
      <c r="A1" s="27" t="s">
        <v>0</v>
      </c>
      <c r="B1" s="27"/>
      <c r="C1" s="27"/>
      <c r="D1" s="27"/>
      <c r="E1" s="27"/>
      <c r="F1" s="27"/>
      <c r="G1" s="27"/>
      <c r="H1" s="27"/>
      <c r="I1" s="27"/>
      <c r="J1" s="27"/>
      <c r="K1" s="27"/>
      <c r="L1" s="27"/>
      <c r="M1" s="27"/>
    </row>
    <row r="2" spans="1:13" ht="17" x14ac:dyDescent="0.3">
      <c r="A2" s="28" t="s">
        <v>1</v>
      </c>
      <c r="B2" s="28"/>
      <c r="C2" s="28"/>
      <c r="D2" s="28"/>
      <c r="E2" s="28"/>
      <c r="F2" s="28"/>
      <c r="G2" s="28"/>
      <c r="H2" s="28"/>
      <c r="I2" s="28"/>
      <c r="J2" s="28"/>
      <c r="K2" s="28"/>
      <c r="L2" s="28"/>
      <c r="M2" s="28"/>
    </row>
    <row r="3" spans="1:13" s="22" customFormat="1" ht="29.5" customHeight="1" x14ac:dyDescent="0.35">
      <c r="A3" s="29" t="s">
        <v>2</v>
      </c>
      <c r="B3" s="35" t="s">
        <v>19</v>
      </c>
      <c r="C3" s="36"/>
      <c r="D3" s="36"/>
      <c r="E3" s="36"/>
      <c r="F3" s="42" t="s">
        <v>20</v>
      </c>
      <c r="G3" s="43"/>
      <c r="H3" s="43"/>
      <c r="I3" s="43"/>
      <c r="J3" s="35" t="s">
        <v>21</v>
      </c>
      <c r="K3" s="36"/>
      <c r="L3" s="36"/>
      <c r="M3" s="44"/>
    </row>
    <row r="4" spans="1:13" s="22" customFormat="1" ht="75.650000000000006" customHeight="1" x14ac:dyDescent="0.3">
      <c r="A4" s="30"/>
      <c r="B4" s="23" t="s">
        <v>22</v>
      </c>
      <c r="C4" s="24" t="s">
        <v>23</v>
      </c>
      <c r="D4" s="24" t="s">
        <v>24</v>
      </c>
      <c r="E4" s="24" t="s">
        <v>25</v>
      </c>
      <c r="F4" s="25" t="s">
        <v>26</v>
      </c>
      <c r="G4" s="25" t="s">
        <v>27</v>
      </c>
      <c r="H4" s="25" t="s">
        <v>28</v>
      </c>
      <c r="I4" s="25" t="s">
        <v>29</v>
      </c>
      <c r="J4" s="24" t="s">
        <v>30</v>
      </c>
      <c r="K4" s="24" t="s">
        <v>31</v>
      </c>
      <c r="L4" s="24" t="s">
        <v>32</v>
      </c>
      <c r="M4" s="26" t="s">
        <v>8</v>
      </c>
    </row>
    <row r="5" spans="1:13" ht="14" x14ac:dyDescent="0.3">
      <c r="A5" s="3">
        <v>1</v>
      </c>
      <c r="B5" s="3">
        <v>7</v>
      </c>
      <c r="C5" s="5">
        <v>43</v>
      </c>
      <c r="D5" s="5">
        <v>0</v>
      </c>
      <c r="E5" s="5">
        <f t="shared" ref="E5:E17" si="0">SUM(B5:D5)</f>
        <v>50</v>
      </c>
      <c r="F5" s="5">
        <v>0</v>
      </c>
      <c r="G5" s="5">
        <v>4</v>
      </c>
      <c r="H5" s="5">
        <f t="shared" ref="H5:H17" si="1">SUM(F5:G5)</f>
        <v>4</v>
      </c>
      <c r="I5" s="5">
        <v>0</v>
      </c>
      <c r="J5" s="5">
        <v>28</v>
      </c>
      <c r="K5" s="5">
        <v>0</v>
      </c>
      <c r="L5" s="5">
        <f t="shared" ref="L5:L17" si="2">SUM(K5+J5)</f>
        <v>28</v>
      </c>
      <c r="M5" s="6">
        <v>28</v>
      </c>
    </row>
    <row r="6" spans="1:13" ht="14" x14ac:dyDescent="0.3">
      <c r="A6" s="7">
        <v>2</v>
      </c>
      <c r="B6" s="7">
        <v>17</v>
      </c>
      <c r="C6" s="9">
        <v>98</v>
      </c>
      <c r="D6" s="9">
        <v>0</v>
      </c>
      <c r="E6" s="9">
        <f t="shared" si="0"/>
        <v>115</v>
      </c>
      <c r="F6" s="9">
        <v>0</v>
      </c>
      <c r="G6" s="9">
        <v>3</v>
      </c>
      <c r="H6" s="9">
        <f t="shared" si="1"/>
        <v>3</v>
      </c>
      <c r="I6" s="9">
        <v>0</v>
      </c>
      <c r="J6" s="9">
        <v>44</v>
      </c>
      <c r="K6" s="9">
        <v>8</v>
      </c>
      <c r="L6" s="9">
        <f t="shared" si="2"/>
        <v>52</v>
      </c>
      <c r="M6" s="11">
        <v>46</v>
      </c>
    </row>
    <row r="7" spans="1:13" ht="14" x14ac:dyDescent="0.3">
      <c r="A7" s="3">
        <v>3</v>
      </c>
      <c r="B7" s="3">
        <v>18</v>
      </c>
      <c r="C7" s="5">
        <v>155</v>
      </c>
      <c r="D7" s="5">
        <v>0</v>
      </c>
      <c r="E7" s="5">
        <f t="shared" si="0"/>
        <v>173</v>
      </c>
      <c r="F7" s="5">
        <v>0</v>
      </c>
      <c r="G7" s="5">
        <v>18</v>
      </c>
      <c r="H7" s="5">
        <f t="shared" si="1"/>
        <v>18</v>
      </c>
      <c r="I7" s="5">
        <v>7</v>
      </c>
      <c r="J7" s="5">
        <v>66</v>
      </c>
      <c r="K7" s="5">
        <v>6</v>
      </c>
      <c r="L7" s="5">
        <f t="shared" si="2"/>
        <v>72</v>
      </c>
      <c r="M7" s="6">
        <v>68</v>
      </c>
    </row>
    <row r="8" spans="1:13" ht="14" x14ac:dyDescent="0.3">
      <c r="A8" s="7">
        <v>4</v>
      </c>
      <c r="B8" s="7">
        <v>8</v>
      </c>
      <c r="C8" s="9">
        <v>64</v>
      </c>
      <c r="D8" s="9">
        <v>0</v>
      </c>
      <c r="E8" s="9">
        <f t="shared" si="0"/>
        <v>72</v>
      </c>
      <c r="F8" s="9">
        <v>1</v>
      </c>
      <c r="G8" s="9">
        <v>19</v>
      </c>
      <c r="H8" s="9">
        <f t="shared" si="1"/>
        <v>20</v>
      </c>
      <c r="I8" s="9">
        <v>4</v>
      </c>
      <c r="J8" s="9">
        <v>17</v>
      </c>
      <c r="K8" s="9">
        <v>2</v>
      </c>
      <c r="L8" s="9">
        <f t="shared" si="2"/>
        <v>19</v>
      </c>
      <c r="M8" s="11">
        <v>18</v>
      </c>
    </row>
    <row r="9" spans="1:13" ht="14" x14ac:dyDescent="0.3">
      <c r="A9" s="3">
        <v>5</v>
      </c>
      <c r="B9" s="3">
        <v>7</v>
      </c>
      <c r="C9" s="5">
        <v>115</v>
      </c>
      <c r="D9" s="5">
        <v>0</v>
      </c>
      <c r="E9" s="5">
        <f t="shared" si="0"/>
        <v>122</v>
      </c>
      <c r="F9" s="5">
        <v>0</v>
      </c>
      <c r="G9" s="5">
        <v>53</v>
      </c>
      <c r="H9" s="5">
        <f t="shared" si="1"/>
        <v>53</v>
      </c>
      <c r="I9" s="5">
        <v>9</v>
      </c>
      <c r="J9" s="5">
        <v>28</v>
      </c>
      <c r="K9" s="5">
        <v>15</v>
      </c>
      <c r="L9" s="5">
        <f t="shared" si="2"/>
        <v>43</v>
      </c>
      <c r="M9" s="6">
        <v>33</v>
      </c>
    </row>
    <row r="10" spans="1:13" ht="14" x14ac:dyDescent="0.3">
      <c r="A10" s="7">
        <v>6</v>
      </c>
      <c r="B10" s="7">
        <v>10</v>
      </c>
      <c r="C10" s="9">
        <v>8</v>
      </c>
      <c r="D10" s="9">
        <v>0</v>
      </c>
      <c r="E10" s="9">
        <f t="shared" si="0"/>
        <v>18</v>
      </c>
      <c r="F10" s="9">
        <v>0</v>
      </c>
      <c r="G10" s="9">
        <v>4</v>
      </c>
      <c r="H10" s="9">
        <f t="shared" si="1"/>
        <v>4</v>
      </c>
      <c r="I10" s="9">
        <v>1</v>
      </c>
      <c r="J10" s="9">
        <v>6</v>
      </c>
      <c r="K10" s="9">
        <v>6</v>
      </c>
      <c r="L10" s="9">
        <f t="shared" si="2"/>
        <v>12</v>
      </c>
      <c r="M10" s="11">
        <v>8</v>
      </c>
    </row>
    <row r="11" spans="1:13" ht="14" x14ac:dyDescent="0.3">
      <c r="A11" s="3">
        <v>7</v>
      </c>
      <c r="B11" s="3">
        <v>31</v>
      </c>
      <c r="C11" s="5">
        <v>83</v>
      </c>
      <c r="D11" s="5">
        <v>0</v>
      </c>
      <c r="E11" s="5">
        <f t="shared" si="0"/>
        <v>114</v>
      </c>
      <c r="F11" s="5">
        <v>3</v>
      </c>
      <c r="G11" s="5">
        <v>20</v>
      </c>
      <c r="H11" s="5">
        <f t="shared" si="1"/>
        <v>23</v>
      </c>
      <c r="I11" s="5">
        <v>2</v>
      </c>
      <c r="J11" s="5">
        <v>33</v>
      </c>
      <c r="K11" s="5">
        <v>20</v>
      </c>
      <c r="L11" s="5">
        <f t="shared" si="2"/>
        <v>53</v>
      </c>
      <c r="M11" s="6">
        <v>40</v>
      </c>
    </row>
    <row r="12" spans="1:13" ht="14" x14ac:dyDescent="0.3">
      <c r="A12" s="7">
        <v>8</v>
      </c>
      <c r="B12" s="7">
        <v>0</v>
      </c>
      <c r="C12" s="9">
        <v>13</v>
      </c>
      <c r="D12" s="9">
        <v>0</v>
      </c>
      <c r="E12" s="9">
        <f t="shared" si="0"/>
        <v>13</v>
      </c>
      <c r="F12" s="9">
        <v>0</v>
      </c>
      <c r="G12" s="9">
        <v>1</v>
      </c>
      <c r="H12" s="9">
        <f t="shared" si="1"/>
        <v>1</v>
      </c>
      <c r="I12" s="9">
        <v>0</v>
      </c>
      <c r="J12" s="9">
        <v>3</v>
      </c>
      <c r="K12" s="9">
        <v>6</v>
      </c>
      <c r="L12" s="9">
        <f t="shared" si="2"/>
        <v>9</v>
      </c>
      <c r="M12" s="11">
        <v>5</v>
      </c>
    </row>
    <row r="13" spans="1:13" ht="14" x14ac:dyDescent="0.3">
      <c r="A13" s="3">
        <v>9</v>
      </c>
      <c r="B13" s="3">
        <v>0</v>
      </c>
      <c r="C13" s="5">
        <v>15</v>
      </c>
      <c r="D13" s="5">
        <v>0</v>
      </c>
      <c r="E13" s="5">
        <f t="shared" si="0"/>
        <v>15</v>
      </c>
      <c r="F13" s="5">
        <v>0</v>
      </c>
      <c r="G13" s="5">
        <v>6</v>
      </c>
      <c r="H13" s="5">
        <f t="shared" si="1"/>
        <v>6</v>
      </c>
      <c r="I13" s="5">
        <v>1</v>
      </c>
      <c r="J13" s="5">
        <v>2</v>
      </c>
      <c r="K13" s="5">
        <v>4</v>
      </c>
      <c r="L13" s="5">
        <f t="shared" si="2"/>
        <v>6</v>
      </c>
      <c r="M13" s="6">
        <v>3</v>
      </c>
    </row>
    <row r="14" spans="1:13" ht="14" x14ac:dyDescent="0.3">
      <c r="A14" s="7">
        <v>10</v>
      </c>
      <c r="B14" s="7">
        <v>0</v>
      </c>
      <c r="C14" s="9">
        <v>4</v>
      </c>
      <c r="D14" s="9">
        <v>0</v>
      </c>
      <c r="E14" s="9">
        <f t="shared" si="0"/>
        <v>4</v>
      </c>
      <c r="F14" s="9">
        <v>0</v>
      </c>
      <c r="G14" s="9">
        <v>2</v>
      </c>
      <c r="H14" s="9">
        <f t="shared" si="1"/>
        <v>2</v>
      </c>
      <c r="I14" s="9">
        <v>0</v>
      </c>
      <c r="J14" s="9">
        <v>4</v>
      </c>
      <c r="K14" s="9">
        <v>5</v>
      </c>
      <c r="L14" s="9">
        <f t="shared" si="2"/>
        <v>9</v>
      </c>
      <c r="M14" s="11">
        <v>6</v>
      </c>
    </row>
    <row r="15" spans="1:13" ht="14" x14ac:dyDescent="0.3">
      <c r="A15" s="3">
        <v>11</v>
      </c>
      <c r="B15" s="3">
        <v>11</v>
      </c>
      <c r="C15" s="5">
        <v>3</v>
      </c>
      <c r="D15" s="5">
        <v>0</v>
      </c>
      <c r="E15" s="5">
        <f t="shared" si="0"/>
        <v>14</v>
      </c>
      <c r="F15" s="5">
        <v>0</v>
      </c>
      <c r="G15" s="5">
        <v>1</v>
      </c>
      <c r="H15" s="5">
        <f t="shared" si="1"/>
        <v>1</v>
      </c>
      <c r="I15" s="5">
        <v>0</v>
      </c>
      <c r="J15" s="5">
        <v>0</v>
      </c>
      <c r="K15" s="5">
        <v>6</v>
      </c>
      <c r="L15" s="5">
        <f t="shared" si="2"/>
        <v>6</v>
      </c>
      <c r="M15" s="6">
        <v>2</v>
      </c>
    </row>
    <row r="16" spans="1:13" ht="14" x14ac:dyDescent="0.3">
      <c r="A16" s="7">
        <v>12</v>
      </c>
      <c r="B16" s="7">
        <v>0</v>
      </c>
      <c r="C16" s="9">
        <v>14</v>
      </c>
      <c r="D16" s="9">
        <v>0</v>
      </c>
      <c r="E16" s="9">
        <f t="shared" si="0"/>
        <v>14</v>
      </c>
      <c r="F16" s="9">
        <v>1</v>
      </c>
      <c r="G16" s="9">
        <v>17</v>
      </c>
      <c r="H16" s="9">
        <f t="shared" si="1"/>
        <v>18</v>
      </c>
      <c r="I16" s="9">
        <v>2</v>
      </c>
      <c r="J16" s="9">
        <v>9</v>
      </c>
      <c r="K16" s="9">
        <v>0</v>
      </c>
      <c r="L16" s="9">
        <f t="shared" si="2"/>
        <v>9</v>
      </c>
      <c r="M16" s="11">
        <v>9</v>
      </c>
    </row>
    <row r="17" spans="1:13" ht="14" x14ac:dyDescent="0.3">
      <c r="A17" s="3">
        <v>13</v>
      </c>
      <c r="B17" s="3">
        <v>3</v>
      </c>
      <c r="C17" s="5">
        <v>21</v>
      </c>
      <c r="D17" s="5">
        <v>0</v>
      </c>
      <c r="E17" s="5">
        <f t="shared" si="0"/>
        <v>24</v>
      </c>
      <c r="F17" s="5">
        <v>0</v>
      </c>
      <c r="G17" s="5">
        <v>15</v>
      </c>
      <c r="H17" s="5">
        <f t="shared" si="1"/>
        <v>15</v>
      </c>
      <c r="I17" s="5">
        <v>3</v>
      </c>
      <c r="J17" s="5">
        <v>12</v>
      </c>
      <c r="K17" s="5">
        <v>0</v>
      </c>
      <c r="L17" s="5">
        <f t="shared" si="2"/>
        <v>12</v>
      </c>
      <c r="M17" s="6">
        <v>12</v>
      </c>
    </row>
    <row r="18" spans="1:13" ht="14" x14ac:dyDescent="0.3">
      <c r="A18" s="7" t="s">
        <v>13</v>
      </c>
      <c r="B18" s="7">
        <f t="shared" ref="B18:M18" si="3">SUM(B5:B17)</f>
        <v>112</v>
      </c>
      <c r="C18" s="9">
        <f t="shared" si="3"/>
        <v>636</v>
      </c>
      <c r="D18" s="9">
        <f t="shared" si="3"/>
        <v>0</v>
      </c>
      <c r="E18" s="9">
        <f t="shared" si="3"/>
        <v>748</v>
      </c>
      <c r="F18" s="9">
        <f t="shared" si="3"/>
        <v>5</v>
      </c>
      <c r="G18" s="9">
        <f t="shared" si="3"/>
        <v>163</v>
      </c>
      <c r="H18" s="9">
        <f t="shared" si="3"/>
        <v>168</v>
      </c>
      <c r="I18" s="9">
        <f t="shared" si="3"/>
        <v>29</v>
      </c>
      <c r="J18" s="9">
        <f t="shared" si="3"/>
        <v>252</v>
      </c>
      <c r="K18" s="9">
        <f t="shared" si="3"/>
        <v>78</v>
      </c>
      <c r="L18" s="9">
        <f t="shared" si="3"/>
        <v>330</v>
      </c>
      <c r="M18" s="11">
        <f t="shared" si="3"/>
        <v>278</v>
      </c>
    </row>
    <row r="19" spans="1:13" x14ac:dyDescent="0.3">
      <c r="A19" s="18"/>
      <c r="B19" s="18"/>
      <c r="C19" s="18"/>
      <c r="D19" s="18"/>
      <c r="E19" s="18"/>
      <c r="F19" s="18"/>
      <c r="G19" s="18"/>
      <c r="H19" s="18"/>
      <c r="I19" s="18"/>
      <c r="J19" s="18"/>
      <c r="K19" s="18"/>
      <c r="L19" s="18"/>
      <c r="M19" s="18"/>
    </row>
    <row r="20" spans="1:13" ht="14" x14ac:dyDescent="0.3">
      <c r="A20" s="21" t="s">
        <v>14</v>
      </c>
      <c r="B20" s="21" t="s">
        <v>15</v>
      </c>
      <c r="C20" s="18"/>
      <c r="D20" s="18"/>
      <c r="E20" s="18"/>
      <c r="F20" s="18"/>
      <c r="G20" s="18"/>
      <c r="H20" s="18"/>
      <c r="I20" s="18"/>
      <c r="J20" s="18"/>
      <c r="K20" s="18"/>
      <c r="L20" s="18"/>
      <c r="M20" s="18"/>
    </row>
    <row r="21" spans="1:13" ht="14" x14ac:dyDescent="0.3">
      <c r="B21" s="21" t="s">
        <v>33</v>
      </c>
    </row>
  </sheetData>
  <autoFilter ref="A4:M4" xr:uid="{D262DA5A-7A95-4BDC-939F-C934A3DF021F}"/>
  <mergeCells count="6">
    <mergeCell ref="A1:M1"/>
    <mergeCell ref="A3:A4"/>
    <mergeCell ref="B3:E3"/>
    <mergeCell ref="F3:I3"/>
    <mergeCell ref="J3:M3"/>
    <mergeCell ref="A2:M2"/>
  </mergeCells>
  <pageMargins left="0.7" right="0.7" top="0.75" bottom="0.75" header="0.3" footer="0.3"/>
  <ignoredErrors>
    <ignoredError sqref="E5:E1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b0203-40b3-4ae0-8284-bd269c2fbee7" xsi:nil="true"/>
    <lcf76f155ced4ddcb4097134ff3c332f xmlns="53927e87-1b32-475c-b281-99d885c5cd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3CFAF44E3AB04A9A0E06B990BF752B" ma:contentTypeVersion="17" ma:contentTypeDescription="Create a new document." ma:contentTypeScope="" ma:versionID="614d52805768800abaf34585736fb1dd">
  <xsd:schema xmlns:xsd="http://www.w3.org/2001/XMLSchema" xmlns:xs="http://www.w3.org/2001/XMLSchema" xmlns:p="http://schemas.microsoft.com/office/2006/metadata/properties" xmlns:ns2="53927e87-1b32-475c-b281-99d885c5cde6" xmlns:ns3="e56b0203-40b3-4ae0-8284-bd269c2fbee7" targetNamespace="http://schemas.microsoft.com/office/2006/metadata/properties" ma:root="true" ma:fieldsID="f2c7444152318d046577e61d7f530da4" ns2:_="" ns3:_="">
    <xsd:import namespace="53927e87-1b32-475c-b281-99d885c5cde6"/>
    <xsd:import namespace="e56b0203-40b3-4ae0-8284-bd269c2fbe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7e87-1b32-475c-b281-99d885c5c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0233ef-df2a-47a5-ab0f-101b351e9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b0203-40b3-4ae0-8284-bd269c2fbe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6abf02-c16f-435b-9281-72151a41bebb}" ma:internalName="TaxCatchAll" ma:showField="CatchAllData" ma:web="e56b0203-40b3-4ae0-8284-bd269c2fbe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F7AC86-531C-4258-874A-BA320D2B9D1A}">
  <ds:schemaRefs>
    <ds:schemaRef ds:uri="http://schemas.microsoft.com/sharepoint/v3/contenttype/forms"/>
  </ds:schemaRefs>
</ds:datastoreItem>
</file>

<file path=customXml/itemProps2.xml><?xml version="1.0" encoding="utf-8"?>
<ds:datastoreItem xmlns:ds="http://schemas.openxmlformats.org/officeDocument/2006/customXml" ds:itemID="{9BA9C7D7-1ABF-4310-A830-5520279710E1}">
  <ds:schemaRefs>
    <ds:schemaRef ds:uri="http://schemas.openxmlformats.org/package/2006/metadata/core-properties"/>
    <ds:schemaRef ds:uri="53927e87-1b32-475c-b281-99d885c5cde6"/>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e56b0203-40b3-4ae0-8284-bd269c2fbee7"/>
    <ds:schemaRef ds:uri="http://purl.org/dc/dcmitype/"/>
    <ds:schemaRef ds:uri="http://purl.org/dc/terms/"/>
  </ds:schemaRefs>
</ds:datastoreItem>
</file>

<file path=customXml/itemProps3.xml><?xml version="1.0" encoding="utf-8"?>
<ds:datastoreItem xmlns:ds="http://schemas.openxmlformats.org/officeDocument/2006/customXml" ds:itemID="{093DB926-F191-46DD-94D9-D9BAE6A2F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7e87-1b32-475c-b281-99d885c5cde6"/>
    <ds:schemaRef ds:uri="e56b0203-40b3-4ae0-8284-bd269c2fb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Households</vt:lpstr>
      <vt:lpstr>Sub-populations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Diaz</dc:creator>
  <cp:keywords/>
  <dc:description/>
  <cp:lastModifiedBy>Andrea Carey</cp:lastModifiedBy>
  <cp:revision/>
  <dcterms:created xsi:type="dcterms:W3CDTF">2023-07-28T17:27:21Z</dcterms:created>
  <dcterms:modified xsi:type="dcterms:W3CDTF">2025-06-24T18:20:50Z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0x0101008D3CFAF44E3AB04A9A0E06B990BF752B</vt:lpwstr>
  </property>
  <property fmtid="{D5CDD505-2E9C-101B-9397-08002B2CF9AE}" pid="3" name="MediaServiceImageTags">
    <vt:lpwstr/>
  </property>
</Properties>
</file>